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<sst xmlns="http://schemas.openxmlformats.org/spreadsheetml/2006/main" count="51" uniqueCount="50">
  <si>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t>2025年一般公共预算基本支出预算表</t>
  </si>
  <si>
    <t>单位：万元</t>
  </si>
  <si>
    <t>科目编码</t>
  </si>
  <si>
    <t>科目名称</t>
  </si>
  <si>
    <t>2025年预算数</t>
  </si>
  <si>
    <t>2024年执行数</t>
  </si>
  <si>
    <t>占执行数比例（%）</t>
  </si>
  <si>
    <t>基本支出合计</t>
  </si>
  <si>
    <t xml:space="preserve">  机关工资福利支出</t>
  </si>
  <si>
    <t xml:space="preserve">    工资奖金津补贴</t>
  </si>
  <si>
    <t xml:space="preserve">    社会保障缴费</t>
  </si>
  <si>
    <t xml:space="preserve">    住房公积金</t>
  </si>
  <si>
    <t xml:space="preserve">  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</si>
  <si>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</si>
  <si>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</si>
  <si>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</si>
  <si>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</si>
  <si>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</si>
  <si>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</si>
  <si>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</si>
  <si>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</si>
  <si>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</si>
  <si>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</si>
  <si>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 xml:space="preserve">  机关资本性支出（一）</t>
  </si>
  <si>
    <t xml:space="preserve">    房屋建筑物构建</t>
  </si>
  <si>
    <t xml:space="preserve">    基础设施建设</t>
  </si>
  <si>
    <t xml:space="preserve">    公务用车购置</t>
  </si>
  <si>
    <t xml:space="preserve">    土地征拆补偿和安置支出</t>
  </si>
  <si>
    <t xml:space="preserve">    设备购置</t>
  </si>
  <si>
    <t xml:space="preserve">    大型修缮</t>
  </si>
  <si>
    <t xml:space="preserve">    其他资金本性支出</t>
  </si>
  <si>
    <t xml:space="preserve">  对事业单位经常性补助</t>
  </si>
  <si>
    <t xml:space="preserve">    工资福利支出</t>
  </si>
  <si>
    <t xml:space="preserve">    商品和服务支出</t>
  </si>
  <si>
    <t xml:space="preserve">    其他对事业单位补助</t>
  </si>
  <si>
    <t xml:space="preserve">  对事业单位资本性补助</t>
  </si>
  <si>
    <t xml:space="preserve">    资本性支出（一）</t>
  </si>
  <si>
    <t xml:space="preserve">    资本性支出（二）</t>
  </si>
  <si>
    <t xml:space="preserve">  对企业补助</t>
  </si>
  <si>
    <t xml:space="preserve">    费用补贴</t>
  </si>
  <si>
    <t xml:space="preserve">    利息补贴</t>
  </si>
  <si>
    <t xml:space="preserve">    其他对企业补助</t>
  </si>
  <si>
    <r>
      <rPr>
        <sz val="11"/>
        <color theme="1"/>
        <rFont val="宋体"/>
        <charset val="134"/>
        <scheme val="minor"/>
      </rPr>
      <t xml:space="preserve">  </t>
    </r>
    <r>
      <rPr>
        <b/>
        <sz val="11"/>
        <color theme="1"/>
        <rFont val="宋体"/>
        <charset val="134"/>
        <scheme val="minor"/>
      </rPr>
      <t>对个人和家庭的补助</t>
    </r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</si>
  <si>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</si>
  <si>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</si>
  <si>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</si>
  <si>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</si>
  <si>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其他对个人和家庭的补助</t>
  </si>
  <si>
    <t xml:space="preserve">  其他支出</t>
  </si>
  <si>
    <t xml:space="preserve">    其他支出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</si>
</sst>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0" fillId="0" borderId="0" xfId="0" applyNumberFormat="1" applyFill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>
      <alignment vertical="center"/>
    </xf>
    <xf numFmtId="176" fontId="0" fillId="0" borderId="1" xfId="0" applyNumberFormat="1" applyFill="1" applyBorder="1" applyAlignment="1">
      <alignment horizontal="right" vertical="center"/>
    </xf>
    <xf numFmtId="176" fontId="0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>
      <alignment vertical="center"/>
    </xf>
    <xf numFmtId="176" fontId="0" fillId="0" borderId="1" xfId="0" applyNumberFormat="1" applyFill="1" applyBorder="1" applyAlignment="1">
      <alignment horizontal="right" vertical="center"/>
    </xf>
    <xf numFmtId="176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tabSelected="1" zoomScale="120" zoomScaleNormal="120" workbookViewId="0">
      <selection activeCell="A1" sqref="$A1:$XFD1048576"/>
    </sheetView>
  </sheetViews>
  <sheetFormatPr defaultColWidth="9" defaultRowHeight="22" customHeight="1" outlineLevelCol="4"/>
  <cols>
    <col min="1" max="1" width="12.5583333333333" style="2" customWidth="1"/>
    <col min="2" max="2" width="34.6" style="3" customWidth="1"/>
    <col min="3" max="4" width="18.4083333333333" style="4" customWidth="1"/>
    <col min="5" max="5" width="18.8916666666667" style="5" customWidth="1"/>
    <col min="6" max="16384" width="9" style="3"/>
  </cols>
  <sheetData>
    <row r="1" ht="30" customHeight="1" spans="1:5">
      <c r="A1" s="6" t="s">
        <v>0</v>
      </c>
      <c r="B1" s="6"/>
      <c r="C1" s="7"/>
      <c r="D1" s="7"/>
      <c r="E1" s="7"/>
    </row>
    <row r="2" customHeight="1" spans="5:5">
      <c r="E2" s="8" t="s">
        <v>1</v>
      </c>
    </row>
    <row r="3" customHeight="1" spans="1:5">
      <c r="A3" s="9" t="s">
        <v>2</v>
      </c>
      <c r="B3" s="9" t="s">
        <v>3</v>
      </c>
      <c r="C3" s="10" t="s">
        <v>4</v>
      </c>
      <c r="D3" s="10" t="s">
        <v>5</v>
      </c>
      <c r="E3" s="11" t="s">
        <v>6</v>
      </c>
    </row>
    <row r="4" customHeight="1" spans="1:5">
      <c r="A4" s="12"/>
      <c r="B4" s="13" t="s">
        <v>7</v>
      </c>
      <c r="C4" s="14">
        <f>C5+C10+C21+C29+C33+C36+C40+C46</f>
        <v>63491.08</v>
      </c>
      <c r="D4" s="14">
        <f>D5+D10+D21+D29+D33+D36+D40</f>
        <v>73903</v>
      </c>
      <c r="E4" s="14">
        <f>D4/C4*100</f>
        <v>116.399028020944</v>
      </c>
    </row>
    <row r="5" customHeight="1" spans="1:5">
      <c r="A5" s="12">
        <v>501</v>
      </c>
      <c r="B5" s="15" t="s">
        <v>8</v>
      </c>
      <c r="C5" s="14">
        <f>C6+C7+C8+C9</f>
        <v>16712.68</v>
      </c>
      <c r="D5" s="14">
        <f>D6+D7+D8+D9</f>
        <v>13055</v>
      </c>
      <c r="E5" s="14">
        <f t="shared" ref="E5:E30" si="0">D5/C5*100</f>
        <v>78.114341924814</v>
      </c>
    </row>
    <row r="6" customHeight="1" spans="1:5">
      <c r="A6" s="16">
        <v>50101</v>
      </c>
      <c r="B6" s="17" t="s">
        <v>9</v>
      </c>
      <c r="C6" s="18">
        <v>8858.81</v>
      </c>
      <c r="D6" s="18">
        <v>6702</v>
      </c>
      <c r="E6" s="19">
        <f t="shared" si="0"/>
        <v>75.6535019940601</v>
      </c>
    </row>
    <row r="7" customHeight="1" spans="1:5">
      <c r="A7" s="16">
        <v>50102</v>
      </c>
      <c r="B7" s="17" t="s">
        <v>10</v>
      </c>
      <c r="C7" s="18">
        <v>2483.78</v>
      </c>
      <c r="D7" s="18">
        <v>2416</v>
      </c>
      <c r="E7" s="19">
        <f t="shared" si="0"/>
        <v>97.2710948634742</v>
      </c>
    </row>
    <row r="8" customHeight="1" spans="1:5">
      <c r="A8" s="16">
        <v>50103</v>
      </c>
      <c r="B8" s="17" t="s">
        <v>11</v>
      </c>
      <c r="C8" s="18">
        <v>1539.33</v>
      </c>
      <c r="D8" s="18">
        <v>1280</v>
      </c>
      <c r="E8" s="19">
        <f t="shared" si="0"/>
        <v>83.1530600975749</v>
      </c>
    </row>
    <row r="9" customHeight="1" spans="1:5">
      <c r="A9" s="16">
        <v>50199</v>
      </c>
      <c r="B9" s="17" t="s">
        <v>9</v>
      </c>
      <c r="C9" s="18">
        <v>3830.76</v>
      </c>
      <c r="D9" s="18">
        <v>2657</v>
      </c>
      <c r="E9" s="19">
        <f t="shared" si="0"/>
        <v>69.359604882582</v>
      </c>
    </row>
    <row r="10" customHeight="1" spans="1:5">
      <c r="A10" s="12">
        <v>502</v>
      </c>
      <c r="B10" s="15" t="s">
        <v>12</v>
      </c>
      <c r="C10" s="14">
        <f>SUM(C11:C20)</f>
        <v>2889.15</v>
      </c>
      <c r="D10" s="14">
        <f>SUM(D11:D20)</f>
        <v>3022</v>
      </c>
      <c r="E10" s="14">
        <f t="shared" si="0"/>
        <v>104.598238236159</v>
      </c>
    </row>
    <row r="11" customHeight="1" spans="1:5">
      <c r="A11" s="16">
        <v>50201</v>
      </c>
      <c r="B11" s="17" t="s">
        <v>13</v>
      </c>
      <c r="C11" s="18">
        <f>2743.43+12+7.1</f>
        <v>2762.53</v>
      </c>
      <c r="D11" s="18">
        <v>2621</v>
      </c>
      <c r="E11" s="19">
        <f t="shared" si="0"/>
        <v>94.8767977180338</v>
      </c>
    </row>
    <row r="12" customHeight="1" spans="1:5">
      <c r="A12" s="16">
        <v>50202</v>
      </c>
      <c r="B12" s="17" t="s">
        <v>14</v>
      </c>
      <c r="C12" s="18">
        <v>0.2</v>
      </c>
      <c r="D12" s="18">
        <v>7</v>
      </c>
      <c r="E12" s="19">
        <f t="shared" si="0"/>
        <v>3500</v>
      </c>
    </row>
    <row r="13" customHeight="1" spans="1:5">
      <c r="A13" s="16">
        <v>50203</v>
      </c>
      <c r="B13" s="17" t="s">
        <v>15</v>
      </c>
      <c r="C13" s="18">
        <v>2.84</v>
      </c>
      <c r="D13" s="18"/>
      <c r="E13" s="19">
        <f t="shared" si="0"/>
        <v>0</v>
      </c>
    </row>
    <row r="14" s="1" customFormat="1" customHeight="1" spans="1:5">
      <c r="A14" s="20">
        <v>50204</v>
      </c>
      <c r="B14" s="21" t="s">
        <v>16</v>
      </c>
      <c r="C14" s="22"/>
      <c r="D14" s="22"/>
      <c r="E14" s="23" t="e">
        <f t="shared" si="0"/>
        <v>#DIV/0!</v>
      </c>
    </row>
    <row r="15" customHeight="1" spans="1:5">
      <c r="A15" s="16">
        <v>50205</v>
      </c>
      <c r="B15" s="17" t="s">
        <v>17</v>
      </c>
      <c r="C15" s="18">
        <v>3.26</v>
      </c>
      <c r="D15" s="18">
        <v>210</v>
      </c>
      <c r="E15" s="19">
        <f t="shared" si="0"/>
        <v>6441.71779141104</v>
      </c>
    </row>
    <row r="16" customHeight="1" spans="1:5">
      <c r="A16" s="16">
        <v>50206</v>
      </c>
      <c r="B16" s="17" t="s">
        <v>18</v>
      </c>
      <c r="C16" s="18">
        <v>6</v>
      </c>
      <c r="D16" s="18">
        <v>2</v>
      </c>
      <c r="E16" s="19">
        <f t="shared" si="0"/>
        <v>33.3333333333333</v>
      </c>
    </row>
    <row r="17" s="1" customFormat="1" customHeight="1" spans="1:5">
      <c r="A17" s="20">
        <v>50207</v>
      </c>
      <c r="B17" s="21" t="s">
        <v>19</v>
      </c>
      <c r="C17" s="22"/>
      <c r="D17" s="22"/>
      <c r="E17" s="23" t="e">
        <f t="shared" si="0"/>
        <v>#DIV/0!</v>
      </c>
    </row>
    <row r="18" customHeight="1" spans="1:5">
      <c r="A18" s="16">
        <v>50208</v>
      </c>
      <c r="B18" s="17" t="s">
        <v>20</v>
      </c>
      <c r="C18" s="18">
        <v>87.46</v>
      </c>
      <c r="D18" s="18">
        <v>72</v>
      </c>
      <c r="E18" s="19">
        <f t="shared" si="0"/>
        <v>82.3233478161445</v>
      </c>
    </row>
    <row r="19" customHeight="1" spans="1:5">
      <c r="A19" s="16">
        <v>50209</v>
      </c>
      <c r="B19" s="17" t="s">
        <v>21</v>
      </c>
      <c r="C19" s="18">
        <v>12.5</v>
      </c>
      <c r="D19" s="18">
        <v>30</v>
      </c>
      <c r="E19" s="19">
        <f t="shared" si="0"/>
        <v>240</v>
      </c>
    </row>
    <row r="20" customHeight="1" spans="1:5">
      <c r="A20" s="16">
        <v>50299</v>
      </c>
      <c r="B20" s="24" t="s">
        <v>22</v>
      </c>
      <c r="C20" s="18">
        <v>14.36</v>
      </c>
      <c r="D20" s="18">
        <v>80</v>
      </c>
      <c r="E20" s="19">
        <f t="shared" si="0"/>
        <v>557.103064066852</v>
      </c>
    </row>
    <row r="21" s="1" customFormat="1" customHeight="1" spans="1:5">
      <c r="A21" s="25">
        <v>503</v>
      </c>
      <c r="B21" s="26" t="s">
        <v>23</v>
      </c>
      <c r="C21" s="27">
        <f>SUM(C22:C28)</f>
        <v>0</v>
      </c>
      <c r="D21" s="27">
        <f>SUM(D22:D28)</f>
        <v>0</v>
      </c>
      <c r="E21" s="23" t="e">
        <f t="shared" ref="E21:E47" si="1">D21/C21*100</f>
        <v>#DIV/0!</v>
      </c>
    </row>
    <row r="22" s="1" customFormat="1" customHeight="1" spans="1:5">
      <c r="A22" s="20">
        <v>50301</v>
      </c>
      <c r="B22" s="28" t="s">
        <v>24</v>
      </c>
      <c r="C22" s="22"/>
      <c r="D22" s="22"/>
      <c r="E22" s="23" t="e">
        <f t="shared" si="1"/>
        <v>#DIV/0!</v>
      </c>
    </row>
    <row r="23" s="1" customFormat="1" customHeight="1" spans="1:5">
      <c r="A23" s="20">
        <v>50302</v>
      </c>
      <c r="B23" s="28" t="s">
        <v>25</v>
      </c>
      <c r="C23" s="22"/>
      <c r="D23" s="22"/>
      <c r="E23" s="23" t="e">
        <f t="shared" si="1"/>
        <v>#DIV/0!</v>
      </c>
    </row>
    <row r="24" s="1" customFormat="1" customHeight="1" spans="1:5">
      <c r="A24" s="20">
        <v>50303</v>
      </c>
      <c r="B24" s="28" t="s">
        <v>26</v>
      </c>
      <c r="C24" s="22"/>
      <c r="D24" s="22"/>
      <c r="E24" s="23" t="e">
        <f t="shared" si="1"/>
        <v>#DIV/0!</v>
      </c>
    </row>
    <row r="25" s="1" customFormat="1" customHeight="1" spans="1:5">
      <c r="A25" s="20">
        <v>50305</v>
      </c>
      <c r="B25" s="28" t="s">
        <v>27</v>
      </c>
      <c r="C25" s="22"/>
      <c r="D25" s="22"/>
      <c r="E25" s="23" t="e">
        <f t="shared" si="1"/>
        <v>#DIV/0!</v>
      </c>
    </row>
    <row r="26" s="1" customFormat="1" customHeight="1" spans="1:5">
      <c r="A26" s="20">
        <v>50306</v>
      </c>
      <c r="B26" s="28" t="s">
        <v>28</v>
      </c>
      <c r="C26" s="22"/>
      <c r="D26" s="22"/>
      <c r="E26" s="23" t="e">
        <f t="shared" si="1"/>
        <v>#DIV/0!</v>
      </c>
    </row>
    <row r="27" s="1" customFormat="1" customHeight="1" spans="1:5">
      <c r="A27" s="20">
        <v>50307</v>
      </c>
      <c r="B27" s="28" t="s">
        <v>29</v>
      </c>
      <c r="C27" s="22"/>
      <c r="D27" s="22"/>
      <c r="E27" s="23" t="e">
        <f t="shared" si="1"/>
        <v>#DIV/0!</v>
      </c>
    </row>
    <row r="28" s="1" customFormat="1" customHeight="1" spans="1:5">
      <c r="A28" s="20">
        <v>50399</v>
      </c>
      <c r="B28" s="28" t="s">
        <v>30</v>
      </c>
      <c r="C28" s="22"/>
      <c r="D28" s="22"/>
      <c r="E28" s="23" t="e">
        <f t="shared" si="1"/>
        <v>#DIV/0!</v>
      </c>
    </row>
    <row r="29" customHeight="1" spans="1:5">
      <c r="A29" s="12">
        <v>505</v>
      </c>
      <c r="B29" s="29" t="s">
        <v>31</v>
      </c>
      <c r="C29" s="14">
        <f>SUM(C30:C32)</f>
        <v>41407.75</v>
      </c>
      <c r="D29" s="14">
        <f>SUM(D30:D32)</f>
        <v>55203</v>
      </c>
      <c r="E29" s="19">
        <f t="shared" si="1"/>
        <v>133.315623283081</v>
      </c>
    </row>
    <row r="30" customHeight="1" spans="1:5">
      <c r="A30" s="16">
        <v>50501</v>
      </c>
      <c r="B30" s="24" t="s">
        <v>32</v>
      </c>
      <c r="C30" s="18">
        <v>38778.02</v>
      </c>
      <c r="D30" s="18">
        <v>41047</v>
      </c>
      <c r="E30" s="19">
        <f t="shared" si="1"/>
        <v>105.851201273299</v>
      </c>
    </row>
    <row r="31" customHeight="1" spans="1:5">
      <c r="A31" s="16">
        <v>50502</v>
      </c>
      <c r="B31" s="24" t="s">
        <v>33</v>
      </c>
      <c r="C31" s="18">
        <v>2629.73</v>
      </c>
      <c r="D31" s="18">
        <v>14156</v>
      </c>
      <c r="E31" s="19">
        <f t="shared" si="1"/>
        <v>538.306213945918</v>
      </c>
    </row>
    <row r="32" customHeight="1" spans="1:5">
      <c r="A32" s="16">
        <v>50499</v>
      </c>
      <c r="B32" s="24" t="s">
        <v>34</v>
      </c>
      <c r="C32" s="18"/>
      <c r="D32" s="18"/>
      <c r="E32" s="19" t="e">
        <f t="shared" si="1"/>
        <v>#DIV/0!</v>
      </c>
    </row>
    <row r="33" s="1" customFormat="1" customHeight="1" spans="1:5">
      <c r="A33" s="25">
        <v>506</v>
      </c>
      <c r="B33" s="26" t="s">
        <v>35</v>
      </c>
      <c r="C33" s="27">
        <f>C34+C35</f>
        <v>0</v>
      </c>
      <c r="D33" s="27">
        <f>D34+D35</f>
        <v>0</v>
      </c>
      <c r="E33" s="23" t="e">
        <f t="shared" si="1"/>
        <v>#DIV/0!</v>
      </c>
    </row>
    <row r="34" s="1" customFormat="1" customHeight="1" spans="1:5">
      <c r="A34" s="20">
        <v>50601</v>
      </c>
      <c r="B34" s="28" t="s">
        <v>36</v>
      </c>
      <c r="C34" s="22"/>
      <c r="D34" s="22"/>
      <c r="E34" s="23" t="e">
        <f t="shared" si="1"/>
        <v>#DIV/0!</v>
      </c>
    </row>
    <row r="35" s="1" customFormat="1" customHeight="1" spans="1:5">
      <c r="A35" s="20">
        <v>50602</v>
      </c>
      <c r="B35" s="28" t="s">
        <v>37</v>
      </c>
      <c r="C35" s="22"/>
      <c r="D35" s="22"/>
      <c r="E35" s="23" t="e">
        <f t="shared" si="1"/>
        <v>#DIV/0!</v>
      </c>
    </row>
    <row r="36" s="1" customFormat="1" customHeight="1" spans="1:5">
      <c r="A36" s="25">
        <v>507</v>
      </c>
      <c r="B36" s="26" t="s">
        <v>38</v>
      </c>
      <c r="C36" s="27">
        <f>SUM(C37:C39)</f>
        <v>0</v>
      </c>
      <c r="D36" s="27">
        <f>SUM(D37:D39)</f>
        <v>0</v>
      </c>
      <c r="E36" s="23" t="e">
        <f t="shared" si="1"/>
        <v>#DIV/0!</v>
      </c>
    </row>
    <row r="37" s="1" customFormat="1" customHeight="1" spans="1:5">
      <c r="A37" s="20">
        <v>50701</v>
      </c>
      <c r="B37" s="28" t="s">
        <v>39</v>
      </c>
      <c r="C37" s="22"/>
      <c r="D37" s="22"/>
      <c r="E37" s="23" t="e">
        <f t="shared" si="1"/>
        <v>#DIV/0!</v>
      </c>
    </row>
    <row r="38" s="1" customFormat="1" customHeight="1" spans="1:5">
      <c r="A38" s="20">
        <v>50702</v>
      </c>
      <c r="B38" s="28" t="s">
        <v>40</v>
      </c>
      <c r="C38" s="22"/>
      <c r="D38" s="22"/>
      <c r="E38" s="23" t="e">
        <f t="shared" si="1"/>
        <v>#DIV/0!</v>
      </c>
    </row>
    <row r="39" s="1" customFormat="1" customHeight="1" spans="1:5">
      <c r="A39" s="20">
        <v>50799</v>
      </c>
      <c r="B39" s="28" t="s">
        <v>41</v>
      </c>
      <c r="C39" s="22"/>
      <c r="D39" s="22"/>
      <c r="E39" s="23" t="e">
        <f t="shared" si="1"/>
        <v>#DIV/0!</v>
      </c>
    </row>
    <row r="40" customHeight="1" spans="1:5">
      <c r="A40" s="12">
        <v>509</v>
      </c>
      <c r="B40" s="24" t="s">
        <v>42</v>
      </c>
      <c r="C40" s="14">
        <f>SUM(C41:C45)</f>
        <v>2481.5</v>
      </c>
      <c r="D40" s="14">
        <f>SUM(D41:D45)</f>
        <v>2623</v>
      </c>
      <c r="E40" s="14">
        <f t="shared" si="1"/>
        <v>105.702196252267</v>
      </c>
    </row>
    <row r="41" s="1" customFormat="1" customHeight="1" spans="1:5">
      <c r="A41" s="20">
        <v>50901</v>
      </c>
      <c r="B41" s="28" t="s">
        <v>43</v>
      </c>
      <c r="C41" s="22"/>
      <c r="D41" s="22"/>
      <c r="E41" s="23" t="e">
        <f t="shared" si="1"/>
        <v>#DIV/0!</v>
      </c>
    </row>
    <row r="42" s="1" customFormat="1" customHeight="1" spans="1:5">
      <c r="A42" s="20">
        <v>50902</v>
      </c>
      <c r="B42" s="28" t="s">
        <v>44</v>
      </c>
      <c r="C42" s="22"/>
      <c r="D42" s="22"/>
      <c r="E42" s="23" t="e">
        <f t="shared" si="1"/>
        <v>#DIV/0!</v>
      </c>
    </row>
    <row r="43" s="1" customFormat="1" customHeight="1" spans="1:5">
      <c r="A43" s="20">
        <v>50903</v>
      </c>
      <c r="B43" s="28" t="s">
        <v>45</v>
      </c>
      <c r="C43" s="22"/>
      <c r="D43" s="22"/>
      <c r="E43" s="23" t="e">
        <f t="shared" si="1"/>
        <v>#DIV/0!</v>
      </c>
    </row>
    <row r="44" customHeight="1" spans="1:5">
      <c r="A44" s="16">
        <v>50905</v>
      </c>
      <c r="B44" s="24" t="s">
        <v>46</v>
      </c>
      <c r="C44" s="18">
        <f>2129.17+53.21</f>
        <v>2182.38</v>
      </c>
      <c r="D44" s="18">
        <v>2464</v>
      </c>
      <c r="E44" s="19">
        <f t="shared" si="1"/>
        <v>112.904260486258</v>
      </c>
    </row>
    <row r="45" customHeight="1" spans="1:5">
      <c r="A45" s="16">
        <v>50999</v>
      </c>
      <c r="B45" s="24" t="s">
        <v>47</v>
      </c>
      <c r="C45" s="18">
        <v>299.12</v>
      </c>
      <c r="D45" s="18">
        <v>159</v>
      </c>
      <c r="E45" s="19">
        <f t="shared" si="1"/>
        <v>53.155924043862</v>
      </c>
    </row>
    <row r="46" customHeight="1" spans="1:5">
      <c r="A46" s="12">
        <v>599</v>
      </c>
      <c r="B46" s="15" t="s">
        <v>48</v>
      </c>
      <c r="C46" s="14">
        <f>C47</f>
        <v>0</v>
      </c>
      <c r="D46" s="14">
        <f>D47</f>
        <v>0</v>
      </c>
      <c r="E46" s="14" t="e">
        <f t="shared" si="1"/>
        <v>#DIV/0!</v>
      </c>
    </row>
    <row r="47" customHeight="1" spans="1:5">
      <c r="A47" s="16">
        <v>59999</v>
      </c>
      <c r="B47" s="17" t="s">
        <v>49</v>
      </c>
      <c r="C47" s="19"/>
      <c r="D47" s="10"/>
      <c r="E47" s="19" t="e">
        <f t="shared" si="1"/>
        <v>#DIV/0!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caonan</cp:lastModifiedBy>
  <dcterms:created xsi:type="dcterms:W3CDTF">2023-01-30T05:53:00Z</dcterms:created>
  <dcterms:modified xsi:type="dcterms:W3CDTF">2025-02-14T02:55:39Z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F2CD1367089F4B26B22F343634270C8A_13</vt:lpwstr>
  </property>
  <property fmtid="{D5CDD505-2E9C-101B-9397-08002B2CF9AE}" pid="3" name="KSOProductBuildVer">
    <vt:lpwstr>2052-12.1.0.19302</vt:lpwstr>
  </property>
</Properties>
</file>